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9200" windowHeight="10335" tabRatio="601" activeTab="0"/>
  </bookViews>
  <sheets>
    <sheet name="свод" sheetId="1" r:id="rId1"/>
  </sheets>
  <definedNames>
    <definedName name="_xlnm.Print_Titles" localSheetId="0">'свод'!$4:$4</definedName>
    <definedName name="_xlnm.Print_Area" localSheetId="0">'свод'!$A$1:$G$52</definedName>
  </definedNames>
  <calcPr fullCalcOnLoad="1"/>
</workbook>
</file>

<file path=xl/sharedStrings.xml><?xml version="1.0" encoding="utf-8"?>
<sst xmlns="http://schemas.openxmlformats.org/spreadsheetml/2006/main" count="58" uniqueCount="52">
  <si>
    <t>Количество проведенных мероприятий (творческих: фестиваль, выставка, конкурс, смотр), ед.</t>
  </si>
  <si>
    <t>Количество разработанных документов, ед.</t>
  </si>
  <si>
    <t>Сведения</t>
  </si>
  <si>
    <t>№ п/п</t>
  </si>
  <si>
    <t>Библиотеки</t>
  </si>
  <si>
    <t>Объем фонда, ед.</t>
  </si>
  <si>
    <t>Музеи</t>
  </si>
  <si>
    <t>Число экскурсий, ед.</t>
  </si>
  <si>
    <t>Количество выставок, ед.</t>
  </si>
  <si>
    <t>Театры и филармония</t>
  </si>
  <si>
    <t>Количество новых (капитально-возобновленных) постановок, ед.</t>
  </si>
  <si>
    <t>Количество публичных выступлений,  ед.</t>
  </si>
  <si>
    <t>Число зрителей, чел.</t>
  </si>
  <si>
    <t>Центры национальных  культур</t>
  </si>
  <si>
    <t>Количество проведенных мероприятий, ед.</t>
  </si>
  <si>
    <t>Количество участников мероприятий, чел.</t>
  </si>
  <si>
    <t>Количество клубных формирований, ед.</t>
  </si>
  <si>
    <t>Количество участников в клубных формированиях, ед.</t>
  </si>
  <si>
    <t>Сохранность контингента, %</t>
  </si>
  <si>
    <t>Количество учащихся получающих стипендию (чел.)</t>
  </si>
  <si>
    <t xml:space="preserve"> Информацию о выполнении заданий по оказанию услуг  читайте  на сайте Министерства культуры Республики Марий Эл  http://mincult12.ru (раздел "Итоги работы")</t>
  </si>
  <si>
    <t>Учебно-методический центр</t>
  </si>
  <si>
    <t>Архивы</t>
  </si>
  <si>
    <t>Марий Эл Телерадио</t>
  </si>
  <si>
    <t>Организации среднего профессионального образования</t>
  </si>
  <si>
    <t>Организации дополнительного образования</t>
  </si>
  <si>
    <t>Производство и распространение радиопрограмм, минут</t>
  </si>
  <si>
    <t>Производство и распространение телепрограмм, минут</t>
  </si>
  <si>
    <t>Объем  хранимых документов, ед.</t>
  </si>
  <si>
    <t>Количество архивных документов, включенных в автоматизированную систему учета документов Архивного фонда РФ, ед.уч.</t>
  </si>
  <si>
    <t>Количество описанных документов, ед.уч.</t>
  </si>
  <si>
    <t>Вид услуги (работы)</t>
  </si>
  <si>
    <t>Научно-производственный Центр по охране и использованию памятников истории и культуры</t>
  </si>
  <si>
    <t xml:space="preserve">% выполнения  </t>
  </si>
  <si>
    <t>к плану за год</t>
  </si>
  <si>
    <t>план</t>
  </si>
  <si>
    <t>Марийский научно-исследовательский институт языка, литературы и истории 
им. В.М. Васильева</t>
  </si>
  <si>
    <t>Организации начального общего образования</t>
  </si>
  <si>
    <t>Организации основного общего образования</t>
  </si>
  <si>
    <t>Количество объектов культурного наследия, по которым проведены мероприятия по госохране, ед.</t>
  </si>
  <si>
    <t>Комплексное исследование научных проблем языка, литературы, истории, социологии, археологии, этнологии, фольклора, культуры, искусства народа мари и других народов, проживающих 
на территории Республики Марий Эл, ед.</t>
  </si>
  <si>
    <t>Информационные технологии 
и марийский язык, ед.</t>
  </si>
  <si>
    <t>Количество проведенных мероприятий (методических: семинар, конференция 
и т.д.), ед.</t>
  </si>
  <si>
    <t>Число зарегистрированных пользователей, чел.</t>
  </si>
  <si>
    <t>Количество посещений, чел.</t>
  </si>
  <si>
    <t>Число посетителей, чел.</t>
  </si>
  <si>
    <t>Численность обучающихся, чел.</t>
  </si>
  <si>
    <t>о выполнении учреждениями, находящимися в ведении Министерства культуры,                                           печати и по делам национальностей Республики Марий Эл,                         
  государственных заданий на оказание государственных услуг (выполнение работ)
за 9 месяцев 2022 года</t>
  </si>
  <si>
    <t>факт 
за
9 месяцев</t>
  </si>
  <si>
    <t>к плану 
за 9 месяцев</t>
  </si>
  <si>
    <t xml:space="preserve"> на год</t>
  </si>
  <si>
    <t>на 
9 месяцев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</si>
</sst>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&quot;р.&quot;"/>
    <numFmt numFmtId="178" formatCode="0.000"/>
    <numFmt numFmtId="179" formatCode="0.0000"/>
    <numFmt numFmtId="180" formatCode="0.00000"/>
    <numFmt numFmtId="181" formatCode="0.0%"/>
    <numFmt numFmtId="182" formatCode="0.000000"/>
    <numFmt numFmtId="183" formatCode="0.0000000"/>
    <numFmt numFmtId="184" formatCode="0.00000000"/>
    <numFmt numFmtId="185" formatCode="#,##0.0"/>
    <numFmt numFmtId="186" formatCode="#,##0.000"/>
    <numFmt numFmtId="187" formatCode="#,##0.0000"/>
  </numFmts>
  <fonts count="50"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54" applyFont="1" applyBorder="1" applyAlignment="1">
      <alignment horizontal="center"/>
      <protection/>
    </xf>
    <xf numFmtId="0" fontId="1" fillId="0" borderId="0" xfId="54">
      <alignment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left" vertical="top" wrapText="1"/>
      <protection/>
    </xf>
    <xf numFmtId="1" fontId="3" fillId="0" borderId="10" xfId="54" applyNumberFormat="1" applyFont="1" applyFill="1" applyBorder="1" applyAlignment="1">
      <alignment horizontal="center" vertical="center" wrapText="1"/>
      <protection/>
    </xf>
    <xf numFmtId="0" fontId="1" fillId="0" borderId="0" xfId="54" applyFont="1" applyFill="1">
      <alignment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justify" vertical="top"/>
      <protection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justify" vertical="top" wrapText="1"/>
      <protection/>
    </xf>
    <xf numFmtId="0" fontId="3" fillId="0" borderId="0" xfId="54" applyFont="1" applyBorder="1" applyAlignment="1">
      <alignment horizontal="center" vertical="justify"/>
      <protection/>
    </xf>
    <xf numFmtId="1" fontId="3" fillId="0" borderId="0" xfId="54" applyNumberFormat="1" applyFont="1" applyBorder="1" applyAlignment="1">
      <alignment horizontal="center" vertical="justify"/>
      <protection/>
    </xf>
    <xf numFmtId="0" fontId="3" fillId="0" borderId="0" xfId="54" applyFont="1" applyAlignment="1">
      <alignment horizontal="justify"/>
      <protection/>
    </xf>
    <xf numFmtId="0" fontId="3" fillId="0" borderId="10" xfId="54" applyFont="1" applyFill="1" applyBorder="1" applyAlignment="1">
      <alignment horizontal="justify" vertical="top" wrapText="1"/>
      <protection/>
    </xf>
    <xf numFmtId="0" fontId="3" fillId="0" borderId="10" xfId="54" applyFont="1" applyFill="1" applyBorder="1" applyAlignment="1">
      <alignment vertical="top" wrapText="1"/>
      <protection/>
    </xf>
    <xf numFmtId="176" fontId="3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42" applyFont="1" applyBorder="1" applyAlignment="1" applyProtection="1">
      <alignment wrapText="1"/>
      <protection/>
    </xf>
    <xf numFmtId="0" fontId="7" fillId="0" borderId="0" xfId="54" applyFont="1">
      <alignment/>
      <protection/>
    </xf>
    <xf numFmtId="0" fontId="47" fillId="0" borderId="0" xfId="54" applyFont="1" applyBorder="1" applyAlignment="1">
      <alignment horizontal="center"/>
      <protection/>
    </xf>
    <xf numFmtId="1" fontId="48" fillId="33" borderId="10" xfId="54" applyNumberFormat="1" applyFont="1" applyFill="1" applyBorder="1" applyAlignment="1">
      <alignment horizontal="center" vertical="center" wrapText="1"/>
      <protection/>
    </xf>
    <xf numFmtId="0" fontId="48" fillId="33" borderId="10" xfId="54" applyFont="1" applyFill="1" applyBorder="1" applyAlignment="1">
      <alignment horizontal="center" vertical="center" wrapText="1"/>
      <protection/>
    </xf>
    <xf numFmtId="0" fontId="48" fillId="0" borderId="0" xfId="54" applyFont="1" applyBorder="1" applyAlignment="1">
      <alignment horizontal="center" vertical="justify" wrapText="1"/>
      <protection/>
    </xf>
    <xf numFmtId="0" fontId="49" fillId="0" borderId="0" xfId="54" applyFont="1">
      <alignment/>
      <protection/>
    </xf>
    <xf numFmtId="3" fontId="3" fillId="0" borderId="10" xfId="54" applyNumberFormat="1" applyFont="1" applyFill="1" applyBorder="1" applyAlignment="1">
      <alignment horizontal="center" vertical="center"/>
      <protection/>
    </xf>
    <xf numFmtId="3" fontId="2" fillId="0" borderId="10" xfId="54" applyNumberFormat="1" applyFont="1" applyFill="1" applyBorder="1" applyAlignment="1">
      <alignment horizontal="center" vertical="center" wrapText="1"/>
      <protection/>
    </xf>
    <xf numFmtId="0" fontId="2" fillId="6" borderId="11" xfId="54" applyFont="1" applyFill="1" applyBorder="1" applyAlignment="1">
      <alignment horizontal="center" vertical="top" wrapText="1"/>
      <protection/>
    </xf>
    <xf numFmtId="0" fontId="2" fillId="6" borderId="12" xfId="54" applyFont="1" applyFill="1" applyBorder="1" applyAlignment="1">
      <alignment horizontal="center" vertical="top" wrapText="1"/>
      <protection/>
    </xf>
    <xf numFmtId="0" fontId="2" fillId="6" borderId="13" xfId="54" applyFont="1" applyFill="1" applyBorder="1" applyAlignment="1">
      <alignment horizontal="center" vertical="top" wrapText="1"/>
      <protection/>
    </xf>
    <xf numFmtId="0" fontId="5" fillId="0" borderId="0" xfId="42" applyFont="1" applyBorder="1" applyAlignment="1" applyProtection="1">
      <alignment horizontal="left" wrapText="1"/>
      <protection/>
    </xf>
    <xf numFmtId="0" fontId="2" fillId="6" borderId="11" xfId="54" applyFont="1" applyFill="1" applyBorder="1" applyAlignment="1">
      <alignment horizontal="center" vertical="center" wrapText="1"/>
      <protection/>
    </xf>
    <xf numFmtId="0" fontId="2" fillId="6" borderId="12" xfId="54" applyFont="1" applyFill="1" applyBorder="1" applyAlignment="1">
      <alignment horizontal="center" vertical="center" wrapText="1"/>
      <protection/>
    </xf>
    <xf numFmtId="0" fontId="2" fillId="6" borderId="13" xfId="54" applyFont="1" applyFill="1" applyBorder="1" applyAlignment="1">
      <alignment horizontal="center" vertical="center" wrapText="1"/>
      <protection/>
    </xf>
    <xf numFmtId="0" fontId="2" fillId="6" borderId="11" xfId="54" applyFont="1" applyFill="1" applyBorder="1" applyAlignment="1">
      <alignment horizontal="center" vertical="center"/>
      <protection/>
    </xf>
    <xf numFmtId="0" fontId="2" fillId="6" borderId="12" xfId="54" applyFont="1" applyFill="1" applyBorder="1" applyAlignment="1">
      <alignment horizontal="center" vertical="center"/>
      <protection/>
    </xf>
    <xf numFmtId="0" fontId="2" fillId="6" borderId="13" xfId="54" applyFont="1" applyFill="1" applyBorder="1" applyAlignment="1">
      <alignment horizontal="center" vertical="center"/>
      <protection/>
    </xf>
    <xf numFmtId="0" fontId="6" fillId="0" borderId="14" xfId="42" applyFont="1" applyBorder="1" applyAlignment="1" applyProtection="1">
      <alignment horizontal="left" wrapText="1"/>
      <protection/>
    </xf>
    <xf numFmtId="0" fontId="2" fillId="0" borderId="0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5" xfId="54" applyFont="1" applyBorder="1" applyAlignment="1">
      <alignment horizontal="center" vertical="center" wrapText="1"/>
      <protection/>
    </xf>
    <xf numFmtId="0" fontId="2" fillId="0" borderId="16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ov.mari.ru/minfin" TargetMode="External" /><Relationship Id="rId2" Type="http://schemas.openxmlformats.org/officeDocument/2006/relationships/hyperlink" Target="http://mincult12.ru/result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5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G5" sqref="G5"/>
    </sheetView>
  </sheetViews>
  <sheetFormatPr defaultColWidth="9.00390625" defaultRowHeight="12.75"/>
  <cols>
    <col min="1" max="1" width="5.00390625" style="2" customWidth="1"/>
    <col min="2" max="2" width="41.125" style="2" customWidth="1"/>
    <col min="3" max="3" width="10.875" style="2" customWidth="1"/>
    <col min="4" max="4" width="11.125" style="2" customWidth="1"/>
    <col min="5" max="5" width="13.00390625" style="25" customWidth="1"/>
    <col min="6" max="6" width="10.125" style="2" customWidth="1"/>
    <col min="7" max="7" width="11.125" style="2" customWidth="1"/>
    <col min="8" max="16384" width="9.125" style="2" customWidth="1"/>
  </cols>
  <sheetData>
    <row r="1" spans="1:7" ht="24.75" customHeight="1">
      <c r="A1" s="39" t="s">
        <v>2</v>
      </c>
      <c r="B1" s="39"/>
      <c r="C1" s="39"/>
      <c r="D1" s="39"/>
      <c r="E1" s="39"/>
      <c r="F1" s="39"/>
      <c r="G1" s="39"/>
    </row>
    <row r="2" spans="1:7" ht="64.5" customHeight="1">
      <c r="A2" s="44" t="s">
        <v>47</v>
      </c>
      <c r="B2" s="44"/>
      <c r="C2" s="44"/>
      <c r="D2" s="44"/>
      <c r="E2" s="44"/>
      <c r="F2" s="44"/>
      <c r="G2" s="44"/>
    </row>
    <row r="3" spans="1:7" ht="15.75">
      <c r="A3" s="1"/>
      <c r="B3" s="1"/>
      <c r="C3" s="1"/>
      <c r="D3" s="1"/>
      <c r="E3" s="21"/>
      <c r="F3" s="1"/>
      <c r="G3" s="1"/>
    </row>
    <row r="4" spans="1:7" ht="14.25" customHeight="1">
      <c r="A4" s="42" t="s">
        <v>3</v>
      </c>
      <c r="B4" s="42" t="s">
        <v>31</v>
      </c>
      <c r="C4" s="40" t="s">
        <v>35</v>
      </c>
      <c r="D4" s="41"/>
      <c r="E4" s="42" t="s">
        <v>48</v>
      </c>
      <c r="F4" s="40" t="s">
        <v>33</v>
      </c>
      <c r="G4" s="41"/>
    </row>
    <row r="5" spans="1:7" ht="62.25" customHeight="1">
      <c r="A5" s="43"/>
      <c r="B5" s="43"/>
      <c r="C5" s="17" t="s">
        <v>50</v>
      </c>
      <c r="D5" s="17" t="s">
        <v>51</v>
      </c>
      <c r="E5" s="43"/>
      <c r="F5" s="17" t="s">
        <v>34</v>
      </c>
      <c r="G5" s="17" t="s">
        <v>49</v>
      </c>
    </row>
    <row r="6" spans="1:7" ht="16.5" customHeight="1">
      <c r="A6" s="28" t="s">
        <v>4</v>
      </c>
      <c r="B6" s="29"/>
      <c r="C6" s="29"/>
      <c r="D6" s="29"/>
      <c r="E6" s="29"/>
      <c r="F6" s="29"/>
      <c r="G6" s="30"/>
    </row>
    <row r="7" spans="1:7" s="6" customFormat="1" ht="34.5" customHeight="1">
      <c r="A7" s="3">
        <v>1</v>
      </c>
      <c r="B7" s="4" t="s">
        <v>43</v>
      </c>
      <c r="C7" s="18">
        <v>43600</v>
      </c>
      <c r="D7" s="18">
        <v>32867</v>
      </c>
      <c r="E7" s="18">
        <v>37898</v>
      </c>
      <c r="F7" s="16">
        <f>E7/C7*100</f>
        <v>86.92201834862385</v>
      </c>
      <c r="G7" s="16">
        <f>E7/D7*100</f>
        <v>115.30714698633888</v>
      </c>
    </row>
    <row r="8" spans="1:7" s="6" customFormat="1" ht="16.5" customHeight="1">
      <c r="A8" s="3">
        <v>2</v>
      </c>
      <c r="B8" s="4" t="s">
        <v>44</v>
      </c>
      <c r="C8" s="18">
        <v>452300</v>
      </c>
      <c r="D8" s="18">
        <v>337475</v>
      </c>
      <c r="E8" s="18">
        <v>363031</v>
      </c>
      <c r="F8" s="16">
        <f>E8/C8*100</f>
        <v>80.26332080477559</v>
      </c>
      <c r="G8" s="16">
        <f>E8/D8*100</f>
        <v>107.57270908956218</v>
      </c>
    </row>
    <row r="9" spans="1:7" s="6" customFormat="1" ht="18" customHeight="1">
      <c r="A9" s="3">
        <v>3</v>
      </c>
      <c r="B9" s="4" t="s">
        <v>5</v>
      </c>
      <c r="C9" s="18">
        <v>1442443</v>
      </c>
      <c r="D9" s="18">
        <v>1442443</v>
      </c>
      <c r="E9" s="18">
        <v>1478142</v>
      </c>
      <c r="F9" s="16">
        <f>E9/C9*100</f>
        <v>102.47489848818982</v>
      </c>
      <c r="G9" s="16">
        <f>E9/D9*100</f>
        <v>102.47489848818982</v>
      </c>
    </row>
    <row r="10" spans="1:7" ht="15.75" customHeight="1">
      <c r="A10" s="28" t="s">
        <v>6</v>
      </c>
      <c r="B10" s="29"/>
      <c r="C10" s="29"/>
      <c r="D10" s="29"/>
      <c r="E10" s="29"/>
      <c r="F10" s="29"/>
      <c r="G10" s="30"/>
    </row>
    <row r="11" spans="1:7" s="6" customFormat="1" ht="16.5" customHeight="1">
      <c r="A11" s="3">
        <v>1</v>
      </c>
      <c r="B11" s="14" t="s">
        <v>7</v>
      </c>
      <c r="C11" s="18">
        <v>5250</v>
      </c>
      <c r="D11" s="18">
        <v>3860</v>
      </c>
      <c r="E11" s="18">
        <v>8385</v>
      </c>
      <c r="F11" s="16">
        <f>E11/C11*100</f>
        <v>159.71428571428572</v>
      </c>
      <c r="G11" s="16">
        <f>E11/D11*100</f>
        <v>217.2279792746114</v>
      </c>
    </row>
    <row r="12" spans="1:7" s="6" customFormat="1" ht="15.75" customHeight="1">
      <c r="A12" s="3">
        <v>2</v>
      </c>
      <c r="B12" s="14" t="s">
        <v>8</v>
      </c>
      <c r="C12" s="18">
        <v>145</v>
      </c>
      <c r="D12" s="18">
        <v>107</v>
      </c>
      <c r="E12" s="18">
        <v>143</v>
      </c>
      <c r="F12" s="16">
        <f>E12/C12*100</f>
        <v>98.62068965517241</v>
      </c>
      <c r="G12" s="16">
        <f>E12/D12*100</f>
        <v>133.6448598130841</v>
      </c>
    </row>
    <row r="13" spans="1:7" s="6" customFormat="1" ht="18" customHeight="1">
      <c r="A13" s="3">
        <v>3</v>
      </c>
      <c r="B13" s="15" t="s">
        <v>45</v>
      </c>
      <c r="C13" s="18">
        <v>441000</v>
      </c>
      <c r="D13" s="18">
        <v>320900</v>
      </c>
      <c r="E13" s="18">
        <v>456391</v>
      </c>
      <c r="F13" s="16">
        <f>E13/C13*100</f>
        <v>103.49002267573697</v>
      </c>
      <c r="G13" s="16">
        <f>E13/D13*100</f>
        <v>142.22218759738237</v>
      </c>
    </row>
    <row r="14" spans="1:7" ht="15.75" customHeight="1">
      <c r="A14" s="28" t="s">
        <v>9</v>
      </c>
      <c r="B14" s="29"/>
      <c r="C14" s="29"/>
      <c r="D14" s="29"/>
      <c r="E14" s="29"/>
      <c r="F14" s="29"/>
      <c r="G14" s="30"/>
    </row>
    <row r="15" spans="1:7" s="6" customFormat="1" ht="36.75" customHeight="1">
      <c r="A15" s="3">
        <v>1</v>
      </c>
      <c r="B15" s="14" t="s">
        <v>10</v>
      </c>
      <c r="C15" s="18">
        <v>22</v>
      </c>
      <c r="D15" s="18">
        <v>15</v>
      </c>
      <c r="E15" s="27">
        <v>13</v>
      </c>
      <c r="F15" s="16">
        <f>E15/C15*100</f>
        <v>59.09090909090909</v>
      </c>
      <c r="G15" s="16">
        <f>E15/D15*100</f>
        <v>86.66666666666667</v>
      </c>
    </row>
    <row r="16" spans="1:7" s="6" customFormat="1" ht="17.25" customHeight="1">
      <c r="A16" s="3">
        <v>2</v>
      </c>
      <c r="B16" s="8" t="s">
        <v>11</v>
      </c>
      <c r="C16" s="18">
        <v>1399</v>
      </c>
      <c r="D16" s="18">
        <v>951</v>
      </c>
      <c r="E16" s="18">
        <v>1376</v>
      </c>
      <c r="F16" s="16">
        <f>E16/C16*100</f>
        <v>98.35596854896355</v>
      </c>
      <c r="G16" s="16">
        <f>E16/D16*100</f>
        <v>144.68980021030495</v>
      </c>
    </row>
    <row r="17" spans="1:7" s="6" customFormat="1" ht="19.5" customHeight="1">
      <c r="A17" s="3">
        <v>3</v>
      </c>
      <c r="B17" s="14" t="s">
        <v>12</v>
      </c>
      <c r="C17" s="18">
        <v>325500</v>
      </c>
      <c r="D17" s="18">
        <v>216560</v>
      </c>
      <c r="E17" s="18">
        <v>231969</v>
      </c>
      <c r="F17" s="16">
        <f>E17/C17*100</f>
        <v>71.26543778801843</v>
      </c>
      <c r="G17" s="16">
        <f>E17/D17*100</f>
        <v>107.11534909493905</v>
      </c>
    </row>
    <row r="18" spans="1:7" ht="15.75" customHeight="1">
      <c r="A18" s="28" t="s">
        <v>13</v>
      </c>
      <c r="B18" s="29"/>
      <c r="C18" s="29"/>
      <c r="D18" s="29"/>
      <c r="E18" s="29"/>
      <c r="F18" s="29"/>
      <c r="G18" s="30"/>
    </row>
    <row r="19" spans="1:7" s="6" customFormat="1" ht="30.75" customHeight="1">
      <c r="A19" s="3">
        <v>1</v>
      </c>
      <c r="B19" s="4" t="s">
        <v>14</v>
      </c>
      <c r="C19" s="3">
        <v>340</v>
      </c>
      <c r="D19" s="3">
        <v>252</v>
      </c>
      <c r="E19" s="3">
        <v>337</v>
      </c>
      <c r="F19" s="16">
        <f>E19/C19*100</f>
        <v>99.11764705882354</v>
      </c>
      <c r="G19" s="16">
        <f>E19/D19*100</f>
        <v>133.73015873015873</v>
      </c>
    </row>
    <row r="20" spans="1:7" s="6" customFormat="1" ht="33.75" customHeight="1">
      <c r="A20" s="3">
        <v>2</v>
      </c>
      <c r="B20" s="4" t="s">
        <v>15</v>
      </c>
      <c r="C20" s="18">
        <v>236900</v>
      </c>
      <c r="D20" s="18">
        <v>186500</v>
      </c>
      <c r="E20" s="18">
        <v>262958</v>
      </c>
      <c r="F20" s="16">
        <f>E20/C20*100</f>
        <v>110.99957788096245</v>
      </c>
      <c r="G20" s="16">
        <f>E20/D20*100</f>
        <v>140.99624664879354</v>
      </c>
    </row>
    <row r="21" spans="1:7" s="6" customFormat="1" ht="17.25" customHeight="1">
      <c r="A21" s="3">
        <v>3</v>
      </c>
      <c r="B21" s="4" t="s">
        <v>16</v>
      </c>
      <c r="C21" s="3">
        <v>38</v>
      </c>
      <c r="D21" s="3">
        <v>38</v>
      </c>
      <c r="E21" s="3">
        <v>38</v>
      </c>
      <c r="F21" s="16">
        <f>E21/C21*100</f>
        <v>100</v>
      </c>
      <c r="G21" s="16">
        <f>E21/D21*100</f>
        <v>100</v>
      </c>
    </row>
    <row r="22" spans="1:7" s="6" customFormat="1" ht="31.5">
      <c r="A22" s="3">
        <v>4</v>
      </c>
      <c r="B22" s="4" t="s">
        <v>17</v>
      </c>
      <c r="C22" s="3">
        <v>652</v>
      </c>
      <c r="D22" s="3">
        <v>652</v>
      </c>
      <c r="E22" s="3">
        <v>652</v>
      </c>
      <c r="F22" s="16">
        <f>E22/C22*100</f>
        <v>100</v>
      </c>
      <c r="G22" s="16">
        <f>E22/D22*100</f>
        <v>100</v>
      </c>
    </row>
    <row r="23" spans="1:7" ht="15.75" customHeight="1">
      <c r="A23" s="28" t="s">
        <v>21</v>
      </c>
      <c r="B23" s="29"/>
      <c r="C23" s="29"/>
      <c r="D23" s="29"/>
      <c r="E23" s="29"/>
      <c r="F23" s="29"/>
      <c r="G23" s="30"/>
    </row>
    <row r="24" spans="1:7" s="6" customFormat="1" ht="33" customHeight="1">
      <c r="A24" s="3">
        <v>1</v>
      </c>
      <c r="B24" s="14" t="s">
        <v>1</v>
      </c>
      <c r="C24" s="3">
        <v>11</v>
      </c>
      <c r="D24" s="3">
        <v>10</v>
      </c>
      <c r="E24" s="3">
        <v>16</v>
      </c>
      <c r="F24" s="16">
        <f>E24/C24*100</f>
        <v>145.45454545454547</v>
      </c>
      <c r="G24" s="16">
        <f>E24/D24*100</f>
        <v>160</v>
      </c>
    </row>
    <row r="25" spans="1:7" s="6" customFormat="1" ht="51" customHeight="1">
      <c r="A25" s="3">
        <v>2</v>
      </c>
      <c r="B25" s="14" t="s">
        <v>42</v>
      </c>
      <c r="C25" s="3">
        <v>12</v>
      </c>
      <c r="D25" s="3">
        <v>11</v>
      </c>
      <c r="E25" s="3">
        <v>13</v>
      </c>
      <c r="F25" s="16">
        <f>E25/C25*100</f>
        <v>108.33333333333333</v>
      </c>
      <c r="G25" s="16">
        <f>E25/D25*100</f>
        <v>118.18181818181819</v>
      </c>
    </row>
    <row r="26" spans="1:7" s="6" customFormat="1" ht="50.25" customHeight="1">
      <c r="A26" s="3">
        <v>3</v>
      </c>
      <c r="B26" s="4" t="s">
        <v>0</v>
      </c>
      <c r="C26" s="3">
        <v>11</v>
      </c>
      <c r="D26" s="3">
        <v>10</v>
      </c>
      <c r="E26" s="3">
        <v>11</v>
      </c>
      <c r="F26" s="16">
        <f>E26/C26*100</f>
        <v>100</v>
      </c>
      <c r="G26" s="16">
        <f>E26/D26*100</f>
        <v>110.00000000000001</v>
      </c>
    </row>
    <row r="27" spans="1:7" ht="15.75" customHeight="1">
      <c r="A27" s="28" t="s">
        <v>37</v>
      </c>
      <c r="B27" s="29"/>
      <c r="C27" s="29"/>
      <c r="D27" s="29"/>
      <c r="E27" s="29"/>
      <c r="F27" s="29"/>
      <c r="G27" s="30"/>
    </row>
    <row r="28" spans="1:7" s="6" customFormat="1" ht="20.25" customHeight="1" hidden="1">
      <c r="A28" s="3">
        <v>1</v>
      </c>
      <c r="B28" s="14" t="s">
        <v>18</v>
      </c>
      <c r="C28" s="3">
        <v>80</v>
      </c>
      <c r="D28" s="3">
        <v>80</v>
      </c>
      <c r="E28" s="22" t="e">
        <f>#REF!</f>
        <v>#REF!</v>
      </c>
      <c r="F28" s="5" t="e">
        <f>E28/C28*100</f>
        <v>#REF!</v>
      </c>
      <c r="G28" s="5" t="e">
        <f>#REF!/#REF!*100</f>
        <v>#REF!</v>
      </c>
    </row>
    <row r="29" spans="1:7" s="6" customFormat="1" ht="18" customHeight="1">
      <c r="A29" s="3">
        <v>1</v>
      </c>
      <c r="B29" s="4" t="s">
        <v>46</v>
      </c>
      <c r="C29" s="3">
        <v>128</v>
      </c>
      <c r="D29" s="3">
        <v>109</v>
      </c>
      <c r="E29" s="3">
        <v>122</v>
      </c>
      <c r="F29" s="16">
        <f>E29/C29*100</f>
        <v>95.3125</v>
      </c>
      <c r="G29" s="16">
        <f>E29/D29*100</f>
        <v>111.92660550458714</v>
      </c>
    </row>
    <row r="30" spans="1:7" ht="15.75" customHeight="1">
      <c r="A30" s="28" t="s">
        <v>38</v>
      </c>
      <c r="B30" s="29"/>
      <c r="C30" s="29"/>
      <c r="D30" s="29"/>
      <c r="E30" s="29"/>
      <c r="F30" s="29"/>
      <c r="G30" s="30"/>
    </row>
    <row r="31" spans="1:7" s="6" customFormat="1" ht="20.25" customHeight="1" hidden="1">
      <c r="A31" s="3">
        <v>1</v>
      </c>
      <c r="B31" s="14" t="s">
        <v>18</v>
      </c>
      <c r="C31" s="3">
        <v>80</v>
      </c>
      <c r="D31" s="3">
        <v>80</v>
      </c>
      <c r="E31" s="22" t="e">
        <f>#REF!</f>
        <v>#REF!</v>
      </c>
      <c r="F31" s="5" t="e">
        <f>E31/C31*100</f>
        <v>#REF!</v>
      </c>
      <c r="G31" s="5" t="e">
        <f>#REF!/#REF!*100</f>
        <v>#REF!</v>
      </c>
    </row>
    <row r="32" spans="1:7" s="6" customFormat="1" ht="18" customHeight="1">
      <c r="A32" s="3">
        <v>1</v>
      </c>
      <c r="B32" s="4" t="s">
        <v>46</v>
      </c>
      <c r="C32" s="3">
        <v>172</v>
      </c>
      <c r="D32" s="3">
        <v>148</v>
      </c>
      <c r="E32" s="3">
        <v>169</v>
      </c>
      <c r="F32" s="16">
        <f>E32/C32*100</f>
        <v>98.25581395348837</v>
      </c>
      <c r="G32" s="16">
        <f>E32/D32*100</f>
        <v>114.1891891891892</v>
      </c>
    </row>
    <row r="33" spans="1:7" ht="15.75" customHeight="1">
      <c r="A33" s="28" t="s">
        <v>25</v>
      </c>
      <c r="B33" s="29"/>
      <c r="C33" s="29"/>
      <c r="D33" s="29"/>
      <c r="E33" s="29"/>
      <c r="F33" s="29"/>
      <c r="G33" s="30"/>
    </row>
    <row r="34" spans="1:7" s="6" customFormat="1" ht="20.25" customHeight="1" hidden="1">
      <c r="A34" s="3">
        <v>1</v>
      </c>
      <c r="B34" s="14" t="s">
        <v>18</v>
      </c>
      <c r="C34" s="3">
        <v>80</v>
      </c>
      <c r="D34" s="3">
        <v>80</v>
      </c>
      <c r="E34" s="22" t="e">
        <f>#REF!</f>
        <v>#REF!</v>
      </c>
      <c r="F34" s="5" t="e">
        <f>E34/C34*100</f>
        <v>#REF!</v>
      </c>
      <c r="G34" s="5" t="e">
        <f>#REF!/#REF!*100</f>
        <v>#REF!</v>
      </c>
    </row>
    <row r="35" spans="1:7" s="6" customFormat="1" ht="18" customHeight="1">
      <c r="A35" s="3">
        <v>1</v>
      </c>
      <c r="B35" s="4" t="s">
        <v>46</v>
      </c>
      <c r="C35" s="26">
        <v>2001</v>
      </c>
      <c r="D35" s="26">
        <v>1961</v>
      </c>
      <c r="E35" s="26">
        <v>1961</v>
      </c>
      <c r="F35" s="16">
        <f>E35/C35*100</f>
        <v>98.00099950024988</v>
      </c>
      <c r="G35" s="16">
        <f>E35/D35*100</f>
        <v>100</v>
      </c>
    </row>
    <row r="36" spans="1:7" ht="15.75" customHeight="1">
      <c r="A36" s="28" t="s">
        <v>24</v>
      </c>
      <c r="B36" s="29"/>
      <c r="C36" s="29"/>
      <c r="D36" s="29"/>
      <c r="E36" s="29"/>
      <c r="F36" s="29"/>
      <c r="G36" s="30"/>
    </row>
    <row r="37" spans="1:7" s="6" customFormat="1" ht="17.25" customHeight="1" hidden="1">
      <c r="A37" s="3">
        <v>1</v>
      </c>
      <c r="B37" s="14" t="s">
        <v>18</v>
      </c>
      <c r="C37" s="3">
        <v>80</v>
      </c>
      <c r="D37" s="3">
        <v>80</v>
      </c>
      <c r="E37" s="22" t="e">
        <f>#REF!</f>
        <v>#REF!</v>
      </c>
      <c r="F37" s="5" t="e">
        <f>E37/C37*100</f>
        <v>#REF!</v>
      </c>
      <c r="G37" s="5" t="e">
        <f>#REF!/#REF!*100</f>
        <v>#REF!</v>
      </c>
    </row>
    <row r="38" spans="1:7" s="6" customFormat="1" ht="18.75" customHeight="1">
      <c r="A38" s="3">
        <v>1</v>
      </c>
      <c r="B38" s="4" t="s">
        <v>46</v>
      </c>
      <c r="C38" s="3">
        <v>496</v>
      </c>
      <c r="D38" s="3">
        <v>449</v>
      </c>
      <c r="E38" s="3">
        <v>449</v>
      </c>
      <c r="F38" s="16">
        <f>E38/C38*100</f>
        <v>90.5241935483871</v>
      </c>
      <c r="G38" s="16">
        <f>E38/D38*100</f>
        <v>100</v>
      </c>
    </row>
    <row r="39" spans="1:7" s="6" customFormat="1" ht="33.75" customHeight="1" hidden="1">
      <c r="A39" s="3">
        <v>4</v>
      </c>
      <c r="B39" s="4" t="s">
        <v>19</v>
      </c>
      <c r="C39" s="3">
        <v>300</v>
      </c>
      <c r="D39" s="3">
        <v>300</v>
      </c>
      <c r="E39" s="23" t="e">
        <f>#REF!</f>
        <v>#REF!</v>
      </c>
      <c r="F39" s="5">
        <v>100</v>
      </c>
      <c r="G39" s="5">
        <v>100</v>
      </c>
    </row>
    <row r="40" spans="1:7" ht="33" customHeight="1">
      <c r="A40" s="32" t="s">
        <v>32</v>
      </c>
      <c r="B40" s="33"/>
      <c r="C40" s="33"/>
      <c r="D40" s="33"/>
      <c r="E40" s="33"/>
      <c r="F40" s="33"/>
      <c r="G40" s="34"/>
    </row>
    <row r="41" spans="1:7" s="6" customFormat="1" ht="51.75" customHeight="1">
      <c r="A41" s="7">
        <v>1</v>
      </c>
      <c r="B41" s="14" t="s">
        <v>39</v>
      </c>
      <c r="C41" s="7">
        <v>46</v>
      </c>
      <c r="D41" s="7">
        <v>25</v>
      </c>
      <c r="E41" s="3">
        <v>25</v>
      </c>
      <c r="F41" s="16">
        <f>E41/C41*100</f>
        <v>54.347826086956516</v>
      </c>
      <c r="G41" s="16">
        <f>E41/D41*100</f>
        <v>100</v>
      </c>
    </row>
    <row r="42" spans="1:7" ht="20.25" customHeight="1">
      <c r="A42" s="35" t="s">
        <v>22</v>
      </c>
      <c r="B42" s="36"/>
      <c r="C42" s="36"/>
      <c r="D42" s="36"/>
      <c r="E42" s="36"/>
      <c r="F42" s="36"/>
      <c r="G42" s="37"/>
    </row>
    <row r="43" spans="1:7" s="6" customFormat="1" ht="17.25" customHeight="1">
      <c r="A43" s="7">
        <v>1</v>
      </c>
      <c r="B43" s="8" t="s">
        <v>28</v>
      </c>
      <c r="C43" s="26">
        <v>773275</v>
      </c>
      <c r="D43" s="26">
        <v>772597</v>
      </c>
      <c r="E43" s="26">
        <v>778026</v>
      </c>
      <c r="F43" s="16">
        <f>E43/C43:C44*100</f>
        <v>100.61439979308784</v>
      </c>
      <c r="G43" s="16">
        <f>E43/D43*100</f>
        <v>100.70269493668755</v>
      </c>
    </row>
    <row r="44" spans="1:7" s="6" customFormat="1" ht="66.75" customHeight="1">
      <c r="A44" s="7">
        <v>2</v>
      </c>
      <c r="B44" s="8" t="s">
        <v>29</v>
      </c>
      <c r="C44" s="26">
        <v>5687</v>
      </c>
      <c r="D44" s="26">
        <v>4619</v>
      </c>
      <c r="E44" s="26">
        <v>8856</v>
      </c>
      <c r="F44" s="16">
        <f>E44/C44:C45*100</f>
        <v>155.7235800949534</v>
      </c>
      <c r="G44" s="16">
        <f>E44/D44*100</f>
        <v>191.72981164754276</v>
      </c>
    </row>
    <row r="45" spans="1:7" s="6" customFormat="1" ht="39" customHeight="1">
      <c r="A45" s="7">
        <v>3</v>
      </c>
      <c r="B45" s="8" t="s">
        <v>30</v>
      </c>
      <c r="C45" s="7">
        <v>640</v>
      </c>
      <c r="D45" s="7">
        <v>622</v>
      </c>
      <c r="E45" s="3">
        <v>697</v>
      </c>
      <c r="F45" s="16">
        <f>E45/C45:C46*100</f>
        <v>108.90625</v>
      </c>
      <c r="G45" s="16">
        <f>E45/D45*100</f>
        <v>112.05787781350483</v>
      </c>
    </row>
    <row r="46" spans="1:7" ht="22.5" customHeight="1">
      <c r="A46" s="35" t="s">
        <v>23</v>
      </c>
      <c r="B46" s="36"/>
      <c r="C46" s="36"/>
      <c r="D46" s="36"/>
      <c r="E46" s="36"/>
      <c r="F46" s="36"/>
      <c r="G46" s="37"/>
    </row>
    <row r="47" spans="1:7" s="6" customFormat="1" ht="33.75" customHeight="1">
      <c r="A47" s="7">
        <v>1</v>
      </c>
      <c r="B47" s="8" t="s">
        <v>26</v>
      </c>
      <c r="C47" s="26">
        <v>459900</v>
      </c>
      <c r="D47" s="26">
        <v>344925</v>
      </c>
      <c r="E47" s="26">
        <v>344925</v>
      </c>
      <c r="F47" s="16">
        <f>E47/C47*100</f>
        <v>75</v>
      </c>
      <c r="G47" s="16">
        <f>E47/D47*100</f>
        <v>100</v>
      </c>
    </row>
    <row r="48" spans="1:7" s="6" customFormat="1" ht="36.75" customHeight="1">
      <c r="A48" s="7">
        <v>2</v>
      </c>
      <c r="B48" s="8" t="s">
        <v>27</v>
      </c>
      <c r="C48" s="26">
        <v>460656</v>
      </c>
      <c r="D48" s="26">
        <v>345492</v>
      </c>
      <c r="E48" s="26">
        <v>345492</v>
      </c>
      <c r="F48" s="16">
        <f>E48/C48*100</f>
        <v>75</v>
      </c>
      <c r="G48" s="16">
        <f>E48/D48*100</f>
        <v>100</v>
      </c>
    </row>
    <row r="49" spans="1:7" ht="38.25" customHeight="1">
      <c r="A49" s="32" t="s">
        <v>36</v>
      </c>
      <c r="B49" s="33"/>
      <c r="C49" s="33"/>
      <c r="D49" s="33"/>
      <c r="E49" s="33"/>
      <c r="F49" s="33"/>
      <c r="G49" s="34"/>
    </row>
    <row r="50" spans="1:7" s="6" customFormat="1" ht="99.75" customHeight="1">
      <c r="A50" s="7">
        <v>1</v>
      </c>
      <c r="B50" s="14" t="s">
        <v>40</v>
      </c>
      <c r="C50" s="7">
        <v>22</v>
      </c>
      <c r="D50" s="7">
        <v>22</v>
      </c>
      <c r="E50" s="5">
        <v>22</v>
      </c>
      <c r="F50" s="16">
        <f>E50/C50*100</f>
        <v>100</v>
      </c>
      <c r="G50" s="16">
        <f>E50/D50*100</f>
        <v>100</v>
      </c>
    </row>
    <row r="51" spans="1:7" s="6" customFormat="1" ht="36.75" customHeight="1">
      <c r="A51" s="7">
        <v>2</v>
      </c>
      <c r="B51" s="14" t="s">
        <v>41</v>
      </c>
      <c r="C51" s="7">
        <v>5</v>
      </c>
      <c r="D51" s="7">
        <v>5</v>
      </c>
      <c r="E51" s="3">
        <v>5</v>
      </c>
      <c r="F51" s="16">
        <f>E51/C51*100</f>
        <v>100</v>
      </c>
      <c r="G51" s="16">
        <f>E51/D51*100</f>
        <v>100</v>
      </c>
    </row>
    <row r="52" spans="1:8" s="20" customFormat="1" ht="27.75" customHeight="1">
      <c r="A52" s="38" t="s">
        <v>20</v>
      </c>
      <c r="B52" s="38"/>
      <c r="C52" s="38"/>
      <c r="D52" s="38"/>
      <c r="E52" s="38"/>
      <c r="F52" s="38"/>
      <c r="G52" s="38"/>
      <c r="H52" s="19"/>
    </row>
    <row r="53" spans="1:7" ht="15.75">
      <c r="A53" s="9"/>
      <c r="B53" s="10"/>
      <c r="C53" s="11"/>
      <c r="D53" s="11"/>
      <c r="E53" s="24"/>
      <c r="F53" s="12"/>
      <c r="G53" s="12"/>
    </row>
    <row r="54" spans="1:19" ht="15.75">
      <c r="A54" s="9"/>
      <c r="B54" s="10"/>
      <c r="C54" s="11"/>
      <c r="D54" s="11"/>
      <c r="E54" s="24"/>
      <c r="F54" s="12"/>
      <c r="G54" s="12"/>
      <c r="M54" s="31"/>
      <c r="N54" s="31"/>
      <c r="O54" s="31"/>
      <c r="P54" s="31"/>
      <c r="Q54" s="31"/>
      <c r="R54" s="31"/>
      <c r="S54" s="31"/>
    </row>
    <row r="55" ht="34.5" customHeight="1"/>
    <row r="56" ht="15.75">
      <c r="B56" s="13"/>
    </row>
  </sheetData>
  <sheetProtection/>
  <mergeCells count="22">
    <mergeCell ref="A18:G18"/>
    <mergeCell ref="A23:G23"/>
    <mergeCell ref="C4:D4"/>
    <mergeCell ref="A4:A5"/>
    <mergeCell ref="A27:G27"/>
    <mergeCell ref="A30:G30"/>
    <mergeCell ref="A10:G10"/>
    <mergeCell ref="A14:G14"/>
    <mergeCell ref="A1:G1"/>
    <mergeCell ref="F4:G4"/>
    <mergeCell ref="B4:B5"/>
    <mergeCell ref="E4:E5"/>
    <mergeCell ref="A2:G2"/>
    <mergeCell ref="A6:G6"/>
    <mergeCell ref="A33:G33"/>
    <mergeCell ref="M54:S54"/>
    <mergeCell ref="A36:G36"/>
    <mergeCell ref="A40:G40"/>
    <mergeCell ref="A42:G42"/>
    <mergeCell ref="A46:G46"/>
    <mergeCell ref="A49:G49"/>
    <mergeCell ref="A52:G52"/>
  </mergeCells>
  <hyperlinks>
    <hyperlink ref="A52" r:id="rId1" display="http://gov.mari.ru/minfin"/>
    <hyperlink ref="A52:F52" r:id="rId2" display=" Информацию о выполнении заданий по оказанию услуг  читайте  на сайте Министерства культуры Республики Марий Эл  http://mincult12.ru (раздел &quot;Итоги работы&quot;)"/>
  </hyperlinks>
  <printOptions horizontalCentered="1"/>
  <pageMargins left="0.35433070866141736" right="0.35433070866141736" top="0.3937007874015748" bottom="0.1968503937007874" header="0.5118110236220472" footer="0.5118110236220472"/>
  <pageSetup horizontalDpi="600" verticalDpi="600" orientation="portrait" paperSize="9" scale="88" r:id="rId3"/>
  <rowBreaks count="2" manualBreakCount="2">
    <brk id="41" max="6" man="1"/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</dc:creator>
  <cp:keywords/>
  <dc:description/>
  <cp:lastModifiedBy>Елена В. Орехова</cp:lastModifiedBy>
  <cp:lastPrinted>2022-10-18T10:45:23Z</cp:lastPrinted>
  <dcterms:created xsi:type="dcterms:W3CDTF">2006-01-10T06:15:15Z</dcterms:created>
  <dcterms:modified xsi:type="dcterms:W3CDTF">2022-10-20T11:26:42Z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