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200" windowHeight="10935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'свод'!$A$1:$G$52</definedName>
  </definedNames>
  <calcPr fullCalcOnLoad="1"/>
</workbook>
</file>

<file path=xl/sharedStrings.xml><?xml version="1.0" encoding="utf-8"?>
<sst xmlns="http://schemas.openxmlformats.org/spreadsheetml/2006/main" count="58" uniqueCount="52">
  <si>
    <t>Количество проведенных мероприятий (творческих: фестиваль, выставка, конкурс, смотр), ед.</t>
  </si>
  <si>
    <t>Количество разработанных документов, ед.</t>
  </si>
  <si>
    <t>Сведения</t>
  </si>
  <si>
    <t>№ п/п</t>
  </si>
  <si>
    <t>Библиотеки</t>
  </si>
  <si>
    <t>Количество посещений, человек</t>
  </si>
  <si>
    <t>Объем фонда, ед.</t>
  </si>
  <si>
    <t>Музеи</t>
  </si>
  <si>
    <t>Число экскурсий, ед.</t>
  </si>
  <si>
    <t>Количество выставок, ед.</t>
  </si>
  <si>
    <t>Число посетителей, человек</t>
  </si>
  <si>
    <t>Театры и филармония</t>
  </si>
  <si>
    <t>Количество новых (капитально-возобновленных) постановок, ед.</t>
  </si>
  <si>
    <t>Количество публичных выступлений,  ед.</t>
  </si>
  <si>
    <t>Число зрителей, чел.</t>
  </si>
  <si>
    <t>Центры национальных  культур</t>
  </si>
  <si>
    <t>Количество проведенных мероприятий, ед.</t>
  </si>
  <si>
    <t>Количество участников мероприятий, чел.</t>
  </si>
  <si>
    <t>Количество клубных формирований, ед.</t>
  </si>
  <si>
    <t>Количество участников в клубных формированиях, ед.</t>
  </si>
  <si>
    <t>Сохранность контингента, %</t>
  </si>
  <si>
    <t>Численность обучающихся, человек</t>
  </si>
  <si>
    <t>Количество учащихся получающих стипендию (чел.)</t>
  </si>
  <si>
    <t xml:space="preserve"> Информацию о выполнении заданий по оказанию услуг  читайте  на сайте Министерства культуры Республики Марий Эл  http://mincult12.ru (раздел "Итоги работы")</t>
  </si>
  <si>
    <t>Число зарегистрированных пользователей, человек</t>
  </si>
  <si>
    <t>Учебно-методический центр</t>
  </si>
  <si>
    <t>Архивы</t>
  </si>
  <si>
    <t>Марий Эл Телерадио</t>
  </si>
  <si>
    <t>Организации среднего профессионального образования</t>
  </si>
  <si>
    <t>Организации дополнительного образования</t>
  </si>
  <si>
    <t>Производство и распространение радиопрограмм, минут</t>
  </si>
  <si>
    <t>Производство и распространение телепрограмм, минут</t>
  </si>
  <si>
    <t>Объем  хранимых документов, ед.</t>
  </si>
  <si>
    <t>Количество архивных документов, включенных в автоматизированную систему учета документов Архивного фонда РФ, ед.уч.</t>
  </si>
  <si>
    <t>Количество описанных документов, ед.уч.</t>
  </si>
  <si>
    <t>Вид услуги (работы)</t>
  </si>
  <si>
    <t>Научно-производственный Центр по охране и использованию памятников истории и культуры</t>
  </si>
  <si>
    <t xml:space="preserve">% выполнения  </t>
  </si>
  <si>
    <t>год</t>
  </si>
  <si>
    <t>к плану за год</t>
  </si>
  <si>
    <t>план</t>
  </si>
  <si>
    <t>Марийский научно-исследовательский институт языка, литературы и истории 
им. В.М. Васильева</t>
  </si>
  <si>
    <t>Организации начального общего образования</t>
  </si>
  <si>
    <t>Организации основного общего образования</t>
  </si>
  <si>
    <t>о выполнении учреждениями, находящимися в ведении Министерства культуры,                                           печати и по делам национальностей Республики Марий Эл,                         
  государственных заданий на оказание государственных услуг (выполнение работ)
за 1 квартал 2022 года</t>
  </si>
  <si>
    <t>1
квартал</t>
  </si>
  <si>
    <t>факт 
за
1 квартал</t>
  </si>
  <si>
    <t>к плану 
за 1 квартал</t>
  </si>
  <si>
    <t>Количество объектов культурного наследия, по которым проведены мероприятия по госохране, ед.</t>
  </si>
  <si>
    <t>Количество проведенных мероприятий (методических: семинар, конференция 
и т.д.), ед.</t>
  </si>
  <si>
    <t>Комплексное исследование научных проблем языка, литературы, истории, социологии, археологии, этнологии, фольклора, культуры, искусства народа мари и других народов, проживающих 
на территории Республики Марий Эл, ед.</t>
  </si>
  <si>
    <t>Информационные технологии 
и марийский язык, ед.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</si>
</sst>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  <numFmt numFmtId="178" formatCode="0.000"/>
    <numFmt numFmtId="179" formatCode="0.0000"/>
    <numFmt numFmtId="180" formatCode="0.00000"/>
    <numFmt numFmtId="181" formatCode="0.0%"/>
    <numFmt numFmtId="182" formatCode="0.000000"/>
    <numFmt numFmtId="183" formatCode="0.0000000"/>
    <numFmt numFmtId="184" formatCode="0.00000000"/>
    <numFmt numFmtId="185" formatCode="#,##0.0"/>
    <numFmt numFmtId="186" formatCode="#,##0.000"/>
    <numFmt numFmtId="187" formatCode="#,##0.0000"/>
  </numFmts>
  <fonts count="50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4" applyFont="1" applyBorder="1" applyAlignment="1">
      <alignment horizontal="center"/>
      <protection/>
    </xf>
    <xf numFmtId="0" fontId="1" fillId="0" borderId="0" xfId="54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justify" vertical="top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Border="1" applyAlignment="1">
      <alignment horizontal="center" vertical="justify"/>
      <protection/>
    </xf>
    <xf numFmtId="1" fontId="3" fillId="0" borderId="0" xfId="54" applyNumberFormat="1" applyFont="1" applyBorder="1" applyAlignment="1">
      <alignment horizontal="center" vertical="justify"/>
      <protection/>
    </xf>
    <xf numFmtId="0" fontId="3" fillId="0" borderId="0" xfId="54" applyFont="1" applyAlignment="1">
      <alignment horizontal="justify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176" fontId="3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42" applyFont="1" applyBorder="1" applyAlignment="1" applyProtection="1">
      <alignment wrapText="1"/>
      <protection/>
    </xf>
    <xf numFmtId="0" fontId="7" fillId="0" borderId="0" xfId="54" applyFont="1">
      <alignment/>
      <protection/>
    </xf>
    <xf numFmtId="0" fontId="47" fillId="0" borderId="0" xfId="54" applyFont="1" applyBorder="1" applyAlignment="1">
      <alignment horizontal="center"/>
      <protection/>
    </xf>
    <xf numFmtId="1" fontId="48" fillId="33" borderId="10" xfId="54" applyNumberFormat="1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0" borderId="0" xfId="54" applyFont="1" applyBorder="1" applyAlignment="1">
      <alignment horizontal="center" vertical="justify" wrapText="1"/>
      <protection/>
    </xf>
    <xf numFmtId="0" fontId="49" fillId="0" borderId="0" xfId="54" applyFont="1">
      <alignment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2" fillId="6" borderId="11" xfId="54" applyFont="1" applyFill="1" applyBorder="1" applyAlignment="1">
      <alignment horizontal="center" vertical="top" wrapText="1"/>
      <protection/>
    </xf>
    <xf numFmtId="0" fontId="2" fillId="6" borderId="12" xfId="54" applyFont="1" applyFill="1" applyBorder="1" applyAlignment="1">
      <alignment horizontal="center" vertical="top" wrapText="1"/>
      <protection/>
    </xf>
    <xf numFmtId="0" fontId="2" fillId="6" borderId="13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center" wrapText="1"/>
      <protection/>
    </xf>
    <xf numFmtId="0" fontId="5" fillId="0" borderId="0" xfId="42" applyFont="1" applyBorder="1" applyAlignment="1" applyProtection="1">
      <alignment horizontal="left" wrapText="1"/>
      <protection/>
    </xf>
    <xf numFmtId="0" fontId="2" fillId="6" borderId="11" xfId="54" applyFont="1" applyFill="1" applyBorder="1" applyAlignment="1">
      <alignment horizontal="center" vertical="center" wrapText="1"/>
      <protection/>
    </xf>
    <xf numFmtId="0" fontId="2" fillId="6" borderId="12" xfId="54" applyFont="1" applyFill="1" applyBorder="1" applyAlignment="1">
      <alignment horizontal="center" vertical="center" wrapText="1"/>
      <protection/>
    </xf>
    <xf numFmtId="0" fontId="2" fillId="6" borderId="13" xfId="54" applyFont="1" applyFill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center"/>
      <protection/>
    </xf>
    <xf numFmtId="0" fontId="2" fillId="6" borderId="12" xfId="54" applyFont="1" applyFill="1" applyBorder="1" applyAlignment="1">
      <alignment horizontal="center" vertical="center"/>
      <protection/>
    </xf>
    <xf numFmtId="0" fontId="2" fillId="6" borderId="13" xfId="54" applyFont="1" applyFill="1" applyBorder="1" applyAlignment="1">
      <alignment horizontal="center" vertical="center"/>
      <protection/>
    </xf>
    <xf numFmtId="0" fontId="6" fillId="0" borderId="16" xfId="42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mari.ru/minfin" TargetMode="External" /><Relationship Id="rId2" Type="http://schemas.openxmlformats.org/officeDocument/2006/relationships/hyperlink" Target="http://mincult12.ru/result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6"/>
  <sheetViews>
    <sheetView tabSelected="1" view="pageBreakPreview" zoomScaleSheetLayoutView="100" zoomScalePageLayoutView="0" workbookViewId="0" topLeftCell="A1">
      <pane ySplit="5" topLeftCell="A30" activePane="bottomLeft" state="frozen"/>
      <selection pane="topLeft" activeCell="A1" sqref="A1"/>
      <selection pane="bottomLeft" activeCell="A14" sqref="A14:G14"/>
    </sheetView>
  </sheetViews>
  <sheetFormatPr defaultColWidth="9.00390625" defaultRowHeight="12.75"/>
  <cols>
    <col min="1" max="1" width="5.00390625" style="2" customWidth="1"/>
    <col min="2" max="2" width="41.125" style="2" customWidth="1"/>
    <col min="3" max="3" width="10.875" style="2" customWidth="1"/>
    <col min="4" max="4" width="11.125" style="2" customWidth="1"/>
    <col min="5" max="5" width="13.00390625" style="25" customWidth="1"/>
    <col min="6" max="6" width="10.125" style="2" customWidth="1"/>
    <col min="7" max="7" width="11.125" style="2" customWidth="1"/>
    <col min="8" max="16384" width="9.125" style="2" customWidth="1"/>
  </cols>
  <sheetData>
    <row r="1" spans="1:7" ht="24.75" customHeight="1">
      <c r="A1" s="34" t="s">
        <v>2</v>
      </c>
      <c r="B1" s="34"/>
      <c r="C1" s="34"/>
      <c r="D1" s="34"/>
      <c r="E1" s="34"/>
      <c r="F1" s="34"/>
      <c r="G1" s="34"/>
    </row>
    <row r="2" spans="1:7" ht="64.5" customHeight="1">
      <c r="A2" s="35" t="s">
        <v>44</v>
      </c>
      <c r="B2" s="35"/>
      <c r="C2" s="35"/>
      <c r="D2" s="35"/>
      <c r="E2" s="35"/>
      <c r="F2" s="35"/>
      <c r="G2" s="35"/>
    </row>
    <row r="3" spans="1:7" ht="15.75">
      <c r="A3" s="1"/>
      <c r="B3" s="1"/>
      <c r="C3" s="1"/>
      <c r="D3" s="1"/>
      <c r="E3" s="21"/>
      <c r="F3" s="1"/>
      <c r="G3" s="1"/>
    </row>
    <row r="4" spans="1:7" ht="14.25" customHeight="1">
      <c r="A4" s="32" t="s">
        <v>3</v>
      </c>
      <c r="B4" s="32" t="s">
        <v>35</v>
      </c>
      <c r="C4" s="30" t="s">
        <v>40</v>
      </c>
      <c r="D4" s="31"/>
      <c r="E4" s="32" t="s">
        <v>46</v>
      </c>
      <c r="F4" s="30" t="s">
        <v>37</v>
      </c>
      <c r="G4" s="31"/>
    </row>
    <row r="5" spans="1:7" ht="53.25" customHeight="1">
      <c r="A5" s="33"/>
      <c r="B5" s="33"/>
      <c r="C5" s="17" t="s">
        <v>38</v>
      </c>
      <c r="D5" s="17" t="s">
        <v>45</v>
      </c>
      <c r="E5" s="33"/>
      <c r="F5" s="17" t="s">
        <v>39</v>
      </c>
      <c r="G5" s="17" t="s">
        <v>47</v>
      </c>
    </row>
    <row r="6" spans="1:7" ht="16.5" customHeight="1">
      <c r="A6" s="27" t="s">
        <v>4</v>
      </c>
      <c r="B6" s="28"/>
      <c r="C6" s="28"/>
      <c r="D6" s="28"/>
      <c r="E6" s="28"/>
      <c r="F6" s="28"/>
      <c r="G6" s="29"/>
    </row>
    <row r="7" spans="1:7" s="6" customFormat="1" ht="34.5" customHeight="1">
      <c r="A7" s="3">
        <v>1</v>
      </c>
      <c r="B7" s="4" t="s">
        <v>24</v>
      </c>
      <c r="C7" s="18">
        <v>43600</v>
      </c>
      <c r="D7" s="18">
        <v>12794</v>
      </c>
      <c r="E7" s="18">
        <v>16091</v>
      </c>
      <c r="F7" s="16">
        <f>E7/C7*100</f>
        <v>36.90596330275229</v>
      </c>
      <c r="G7" s="16">
        <f>E7/D7*100</f>
        <v>125.76989213693919</v>
      </c>
    </row>
    <row r="8" spans="1:7" s="6" customFormat="1" ht="16.5" customHeight="1">
      <c r="A8" s="3">
        <v>2</v>
      </c>
      <c r="B8" s="4" t="s">
        <v>5</v>
      </c>
      <c r="C8" s="18">
        <v>452300</v>
      </c>
      <c r="D8" s="18">
        <v>113014</v>
      </c>
      <c r="E8" s="18">
        <v>120440</v>
      </c>
      <c r="F8" s="16">
        <f>E8/C8*100</f>
        <v>26.62834401945611</v>
      </c>
      <c r="G8" s="16">
        <f>E8/D8*100</f>
        <v>106.57086732617198</v>
      </c>
    </row>
    <row r="9" spans="1:7" s="6" customFormat="1" ht="18" customHeight="1">
      <c r="A9" s="3">
        <v>3</v>
      </c>
      <c r="B9" s="4" t="s">
        <v>6</v>
      </c>
      <c r="C9" s="18">
        <v>1442443</v>
      </c>
      <c r="D9" s="18">
        <v>1442443</v>
      </c>
      <c r="E9" s="18">
        <v>1476765</v>
      </c>
      <c r="F9" s="16">
        <f>E9/C9*100</f>
        <v>102.37943544389623</v>
      </c>
      <c r="G9" s="16">
        <f>E9/D9*100</f>
        <v>102.37943544389623</v>
      </c>
    </row>
    <row r="10" spans="1:7" ht="15.75" customHeight="1">
      <c r="A10" s="27" t="s">
        <v>7</v>
      </c>
      <c r="B10" s="28"/>
      <c r="C10" s="28"/>
      <c r="D10" s="28"/>
      <c r="E10" s="28"/>
      <c r="F10" s="28"/>
      <c r="G10" s="29"/>
    </row>
    <row r="11" spans="1:7" s="6" customFormat="1" ht="16.5" customHeight="1">
      <c r="A11" s="3">
        <v>1</v>
      </c>
      <c r="B11" s="14" t="s">
        <v>8</v>
      </c>
      <c r="C11" s="18">
        <v>5250</v>
      </c>
      <c r="D11" s="18">
        <v>1055</v>
      </c>
      <c r="E11" s="18">
        <v>1362</v>
      </c>
      <c r="F11" s="16">
        <f>E11/C11*100</f>
        <v>25.942857142857147</v>
      </c>
      <c r="G11" s="16">
        <f>E11/D11*100</f>
        <v>129.0995260663507</v>
      </c>
    </row>
    <row r="12" spans="1:7" s="6" customFormat="1" ht="15.75" customHeight="1">
      <c r="A12" s="3">
        <v>2</v>
      </c>
      <c r="B12" s="14" t="s">
        <v>9</v>
      </c>
      <c r="C12" s="18">
        <v>145</v>
      </c>
      <c r="D12" s="18">
        <v>33</v>
      </c>
      <c r="E12" s="18">
        <v>47</v>
      </c>
      <c r="F12" s="16">
        <f>E12/C12*100</f>
        <v>32.41379310344827</v>
      </c>
      <c r="G12" s="16">
        <f>E12/D12*100</f>
        <v>142.42424242424244</v>
      </c>
    </row>
    <row r="13" spans="1:7" s="6" customFormat="1" ht="18" customHeight="1">
      <c r="A13" s="3">
        <v>3</v>
      </c>
      <c r="B13" s="15" t="s">
        <v>10</v>
      </c>
      <c r="C13" s="18">
        <v>441000</v>
      </c>
      <c r="D13" s="18">
        <v>96850</v>
      </c>
      <c r="E13" s="18">
        <v>112282</v>
      </c>
      <c r="F13" s="16">
        <f>E13/C13*100</f>
        <v>25.46077097505669</v>
      </c>
      <c r="G13" s="16">
        <f>E13/D13*100</f>
        <v>115.93391843056273</v>
      </c>
    </row>
    <row r="14" spans="1:7" ht="15.75" customHeight="1">
      <c r="A14" s="27" t="s">
        <v>11</v>
      </c>
      <c r="B14" s="28"/>
      <c r="C14" s="28"/>
      <c r="D14" s="28"/>
      <c r="E14" s="28"/>
      <c r="F14" s="28"/>
      <c r="G14" s="29"/>
    </row>
    <row r="15" spans="1:7" s="6" customFormat="1" ht="36.75" customHeight="1">
      <c r="A15" s="3">
        <v>1</v>
      </c>
      <c r="B15" s="14" t="s">
        <v>12</v>
      </c>
      <c r="C15" s="18">
        <v>22</v>
      </c>
      <c r="D15" s="18">
        <v>5</v>
      </c>
      <c r="E15" s="18">
        <v>5</v>
      </c>
      <c r="F15" s="16">
        <f>E15/C15*100</f>
        <v>22.727272727272727</v>
      </c>
      <c r="G15" s="16">
        <f>E15/D15*100</f>
        <v>100</v>
      </c>
    </row>
    <row r="16" spans="1:7" s="6" customFormat="1" ht="17.25" customHeight="1">
      <c r="A16" s="3">
        <v>2</v>
      </c>
      <c r="B16" s="8" t="s">
        <v>13</v>
      </c>
      <c r="C16" s="18">
        <v>1399</v>
      </c>
      <c r="D16" s="18">
        <v>313</v>
      </c>
      <c r="E16" s="18">
        <v>457</v>
      </c>
      <c r="F16" s="16">
        <f>E16/C16*100</f>
        <v>32.6661901358113</v>
      </c>
      <c r="G16" s="16">
        <f>E16/D16*100</f>
        <v>146.00638977635782</v>
      </c>
    </row>
    <row r="17" spans="1:7" s="6" customFormat="1" ht="19.5" customHeight="1">
      <c r="A17" s="3">
        <v>3</v>
      </c>
      <c r="B17" s="14" t="s">
        <v>14</v>
      </c>
      <c r="C17" s="18">
        <v>325540</v>
      </c>
      <c r="D17" s="18">
        <v>71865</v>
      </c>
      <c r="E17" s="18">
        <v>71593</v>
      </c>
      <c r="F17" s="16">
        <f>E17/C17*100</f>
        <v>21.992074706641272</v>
      </c>
      <c r="G17" s="16">
        <f>E17/D17*100</f>
        <v>99.62151255826898</v>
      </c>
    </row>
    <row r="18" spans="1:7" ht="15.75" customHeight="1">
      <c r="A18" s="27" t="s">
        <v>15</v>
      </c>
      <c r="B18" s="28"/>
      <c r="C18" s="28"/>
      <c r="D18" s="28"/>
      <c r="E18" s="28"/>
      <c r="F18" s="28"/>
      <c r="G18" s="29"/>
    </row>
    <row r="19" spans="1:7" s="6" customFormat="1" ht="19.5" customHeight="1">
      <c r="A19" s="3">
        <v>1</v>
      </c>
      <c r="B19" s="4" t="s">
        <v>16</v>
      </c>
      <c r="C19" s="3">
        <v>340</v>
      </c>
      <c r="D19" s="3">
        <v>79</v>
      </c>
      <c r="E19" s="3">
        <v>130</v>
      </c>
      <c r="F19" s="16">
        <f>E19/C19*100</f>
        <v>38.23529411764706</v>
      </c>
      <c r="G19" s="16">
        <f>E19/D19*100</f>
        <v>164.55696202531647</v>
      </c>
    </row>
    <row r="20" spans="1:7" s="6" customFormat="1" ht="20.25" customHeight="1">
      <c r="A20" s="3">
        <v>2</v>
      </c>
      <c r="B20" s="4" t="s">
        <v>17</v>
      </c>
      <c r="C20" s="18">
        <v>236900</v>
      </c>
      <c r="D20" s="18">
        <v>40400</v>
      </c>
      <c r="E20" s="18">
        <v>52271</v>
      </c>
      <c r="F20" s="16">
        <f>E20/C20*100</f>
        <v>22.064584212747995</v>
      </c>
      <c r="G20" s="16">
        <f>E20/D20*100</f>
        <v>129.38366336633663</v>
      </c>
    </row>
    <row r="21" spans="1:7" s="6" customFormat="1" ht="17.25" customHeight="1">
      <c r="A21" s="3">
        <v>3</v>
      </c>
      <c r="B21" s="4" t="s">
        <v>18</v>
      </c>
      <c r="C21" s="3">
        <v>38</v>
      </c>
      <c r="D21" s="3">
        <v>38</v>
      </c>
      <c r="E21" s="3">
        <v>38</v>
      </c>
      <c r="F21" s="16">
        <f>E21/C21*100</f>
        <v>100</v>
      </c>
      <c r="G21" s="16">
        <f>E21/D21*100</f>
        <v>100</v>
      </c>
    </row>
    <row r="22" spans="1:7" s="6" customFormat="1" ht="31.5">
      <c r="A22" s="3">
        <v>4</v>
      </c>
      <c r="B22" s="4" t="s">
        <v>19</v>
      </c>
      <c r="C22" s="3">
        <v>652</v>
      </c>
      <c r="D22" s="3">
        <v>652</v>
      </c>
      <c r="E22" s="3">
        <v>652</v>
      </c>
      <c r="F22" s="16">
        <f>E22/C22*100</f>
        <v>100</v>
      </c>
      <c r="G22" s="16">
        <f>E22/D22*100</f>
        <v>100</v>
      </c>
    </row>
    <row r="23" spans="1:7" ht="15.75" customHeight="1">
      <c r="A23" s="27" t="s">
        <v>25</v>
      </c>
      <c r="B23" s="28"/>
      <c r="C23" s="28"/>
      <c r="D23" s="28"/>
      <c r="E23" s="28"/>
      <c r="F23" s="28"/>
      <c r="G23" s="29"/>
    </row>
    <row r="24" spans="1:7" s="6" customFormat="1" ht="21.75" customHeight="1">
      <c r="A24" s="3">
        <v>1</v>
      </c>
      <c r="B24" s="14" t="s">
        <v>1</v>
      </c>
      <c r="C24" s="3">
        <v>11</v>
      </c>
      <c r="D24" s="3">
        <v>5</v>
      </c>
      <c r="E24" s="3">
        <v>9</v>
      </c>
      <c r="F24" s="16">
        <f>E24/C24*100</f>
        <v>81.81818181818183</v>
      </c>
      <c r="G24" s="16">
        <f>E24/D24*100</f>
        <v>180</v>
      </c>
    </row>
    <row r="25" spans="1:7" s="6" customFormat="1" ht="51" customHeight="1">
      <c r="A25" s="3">
        <v>2</v>
      </c>
      <c r="B25" s="14" t="s">
        <v>49</v>
      </c>
      <c r="C25" s="3">
        <v>12</v>
      </c>
      <c r="D25" s="3">
        <v>5</v>
      </c>
      <c r="E25" s="3">
        <v>5</v>
      </c>
      <c r="F25" s="16">
        <f>E25/C25*100</f>
        <v>41.66666666666667</v>
      </c>
      <c r="G25" s="16">
        <f>E25/D25*100</f>
        <v>100</v>
      </c>
    </row>
    <row r="26" spans="1:7" s="6" customFormat="1" ht="50.25" customHeight="1">
      <c r="A26" s="3">
        <v>3</v>
      </c>
      <c r="B26" s="4" t="s">
        <v>0</v>
      </c>
      <c r="C26" s="3">
        <v>11</v>
      </c>
      <c r="D26" s="3">
        <v>5</v>
      </c>
      <c r="E26" s="3">
        <v>5</v>
      </c>
      <c r="F26" s="16">
        <f>E26/C26*100</f>
        <v>45.45454545454545</v>
      </c>
      <c r="G26" s="16">
        <f>E26/D26*100</f>
        <v>100</v>
      </c>
    </row>
    <row r="27" spans="1:7" ht="15.75" customHeight="1">
      <c r="A27" s="27" t="s">
        <v>42</v>
      </c>
      <c r="B27" s="28"/>
      <c r="C27" s="28"/>
      <c r="D27" s="28"/>
      <c r="E27" s="28"/>
      <c r="F27" s="28"/>
      <c r="G27" s="29"/>
    </row>
    <row r="28" spans="1:7" s="6" customFormat="1" ht="20.25" customHeight="1" hidden="1">
      <c r="A28" s="3">
        <v>1</v>
      </c>
      <c r="B28" s="14" t="s">
        <v>20</v>
      </c>
      <c r="C28" s="3">
        <v>80</v>
      </c>
      <c r="D28" s="3">
        <v>80</v>
      </c>
      <c r="E28" s="22" t="e">
        <f>#REF!</f>
        <v>#REF!</v>
      </c>
      <c r="F28" s="5" t="e">
        <f>E28/C28*100</f>
        <v>#REF!</v>
      </c>
      <c r="G28" s="5" t="e">
        <f>#REF!/#REF!*100</f>
        <v>#REF!</v>
      </c>
    </row>
    <row r="29" spans="1:7" s="6" customFormat="1" ht="18" customHeight="1">
      <c r="A29" s="3">
        <v>1</v>
      </c>
      <c r="B29" s="4" t="s">
        <v>21</v>
      </c>
      <c r="C29" s="3">
        <v>128</v>
      </c>
      <c r="D29" s="3">
        <v>130</v>
      </c>
      <c r="E29" s="3">
        <v>130</v>
      </c>
      <c r="F29" s="16">
        <f>E29/C29*100</f>
        <v>101.5625</v>
      </c>
      <c r="G29" s="16">
        <f>E29/D29*100</f>
        <v>100</v>
      </c>
    </row>
    <row r="30" spans="1:7" ht="15.75" customHeight="1">
      <c r="A30" s="27" t="s">
        <v>43</v>
      </c>
      <c r="B30" s="28"/>
      <c r="C30" s="28"/>
      <c r="D30" s="28"/>
      <c r="E30" s="28"/>
      <c r="F30" s="28"/>
      <c r="G30" s="29"/>
    </row>
    <row r="31" spans="1:7" s="6" customFormat="1" ht="20.25" customHeight="1" hidden="1">
      <c r="A31" s="3">
        <v>1</v>
      </c>
      <c r="B31" s="14" t="s">
        <v>20</v>
      </c>
      <c r="C31" s="3">
        <v>80</v>
      </c>
      <c r="D31" s="3">
        <v>80</v>
      </c>
      <c r="E31" s="22" t="e">
        <f>#REF!</f>
        <v>#REF!</v>
      </c>
      <c r="F31" s="5" t="e">
        <f>E31/C31*100</f>
        <v>#REF!</v>
      </c>
      <c r="G31" s="5" t="e">
        <f>#REF!/#REF!*100</f>
        <v>#REF!</v>
      </c>
    </row>
    <row r="32" spans="1:7" s="6" customFormat="1" ht="18" customHeight="1">
      <c r="A32" s="3">
        <v>1</v>
      </c>
      <c r="B32" s="4" t="s">
        <v>21</v>
      </c>
      <c r="C32" s="3">
        <v>172</v>
      </c>
      <c r="D32" s="3">
        <v>169</v>
      </c>
      <c r="E32" s="3">
        <v>169</v>
      </c>
      <c r="F32" s="16">
        <f>E32/C32*100</f>
        <v>98.25581395348837</v>
      </c>
      <c r="G32" s="16">
        <f>E32/D32*100</f>
        <v>100</v>
      </c>
    </row>
    <row r="33" spans="1:7" ht="15.75" customHeight="1">
      <c r="A33" s="27" t="s">
        <v>29</v>
      </c>
      <c r="B33" s="28"/>
      <c r="C33" s="28"/>
      <c r="D33" s="28"/>
      <c r="E33" s="28"/>
      <c r="F33" s="28"/>
      <c r="G33" s="29"/>
    </row>
    <row r="34" spans="1:7" s="6" customFormat="1" ht="20.25" customHeight="1" hidden="1">
      <c r="A34" s="3">
        <v>1</v>
      </c>
      <c r="B34" s="14" t="s">
        <v>20</v>
      </c>
      <c r="C34" s="3">
        <v>80</v>
      </c>
      <c r="D34" s="3">
        <v>80</v>
      </c>
      <c r="E34" s="22" t="e">
        <f>#REF!</f>
        <v>#REF!</v>
      </c>
      <c r="F34" s="5" t="e">
        <f>E34/C34*100</f>
        <v>#REF!</v>
      </c>
      <c r="G34" s="5" t="e">
        <f>#REF!/#REF!*100</f>
        <v>#REF!</v>
      </c>
    </row>
    <row r="35" spans="1:7" s="6" customFormat="1" ht="18" customHeight="1">
      <c r="A35" s="3">
        <v>1</v>
      </c>
      <c r="B35" s="4" t="s">
        <v>21</v>
      </c>
      <c r="C35" s="26">
        <v>1985</v>
      </c>
      <c r="D35" s="26">
        <v>1979</v>
      </c>
      <c r="E35" s="26">
        <v>1984</v>
      </c>
      <c r="F35" s="16">
        <f>E35/C35*100</f>
        <v>99.94962216624685</v>
      </c>
      <c r="G35" s="16">
        <f>E35/D35*100</f>
        <v>100.25265285497727</v>
      </c>
    </row>
    <row r="36" spans="1:7" ht="15.75" customHeight="1">
      <c r="A36" s="27" t="s">
        <v>28</v>
      </c>
      <c r="B36" s="28"/>
      <c r="C36" s="28"/>
      <c r="D36" s="28"/>
      <c r="E36" s="28"/>
      <c r="F36" s="28"/>
      <c r="G36" s="29"/>
    </row>
    <row r="37" spans="1:7" s="6" customFormat="1" ht="17.25" customHeight="1" hidden="1">
      <c r="A37" s="3">
        <v>1</v>
      </c>
      <c r="B37" s="14" t="s">
        <v>20</v>
      </c>
      <c r="C37" s="3">
        <v>80</v>
      </c>
      <c r="D37" s="3">
        <v>80</v>
      </c>
      <c r="E37" s="22" t="e">
        <f>#REF!</f>
        <v>#REF!</v>
      </c>
      <c r="F37" s="5" t="e">
        <f>E37/C37*100</f>
        <v>#REF!</v>
      </c>
      <c r="G37" s="5" t="e">
        <f>#REF!/#REF!*100</f>
        <v>#REF!</v>
      </c>
    </row>
    <row r="38" spans="1:7" s="6" customFormat="1" ht="18.75" customHeight="1">
      <c r="A38" s="3">
        <v>1</v>
      </c>
      <c r="B38" s="4" t="s">
        <v>21</v>
      </c>
      <c r="C38" s="3">
        <v>496</v>
      </c>
      <c r="D38" s="3">
        <v>486</v>
      </c>
      <c r="E38" s="3">
        <v>511</v>
      </c>
      <c r="F38" s="16">
        <f>E38/C38*100</f>
        <v>103.0241935483871</v>
      </c>
      <c r="G38" s="16">
        <f>E38/D38*100</f>
        <v>105.14403292181069</v>
      </c>
    </row>
    <row r="39" spans="1:7" s="6" customFormat="1" ht="33.75" customHeight="1" hidden="1">
      <c r="A39" s="3">
        <v>4</v>
      </c>
      <c r="B39" s="4" t="s">
        <v>22</v>
      </c>
      <c r="C39" s="3">
        <v>300</v>
      </c>
      <c r="D39" s="3">
        <v>300</v>
      </c>
      <c r="E39" s="23" t="e">
        <f>#REF!</f>
        <v>#REF!</v>
      </c>
      <c r="F39" s="5">
        <v>100</v>
      </c>
      <c r="G39" s="5">
        <v>100</v>
      </c>
    </row>
    <row r="40" spans="1:7" ht="33" customHeight="1">
      <c r="A40" s="37" t="s">
        <v>36</v>
      </c>
      <c r="B40" s="38"/>
      <c r="C40" s="38"/>
      <c r="D40" s="38"/>
      <c r="E40" s="38"/>
      <c r="F40" s="38"/>
      <c r="G40" s="39"/>
    </row>
    <row r="41" spans="1:7" s="6" customFormat="1" ht="51.75" customHeight="1">
      <c r="A41" s="7">
        <v>1</v>
      </c>
      <c r="B41" s="14" t="s">
        <v>48</v>
      </c>
      <c r="C41" s="7">
        <v>46</v>
      </c>
      <c r="D41" s="7">
        <v>4</v>
      </c>
      <c r="E41" s="3">
        <v>4</v>
      </c>
      <c r="F41" s="16">
        <f>E41/C41*100</f>
        <v>8.695652173913043</v>
      </c>
      <c r="G41" s="16">
        <f>E41/D41*100</f>
        <v>100</v>
      </c>
    </row>
    <row r="42" spans="1:7" ht="20.25" customHeight="1">
      <c r="A42" s="40" t="s">
        <v>26</v>
      </c>
      <c r="B42" s="41"/>
      <c r="C42" s="41"/>
      <c r="D42" s="41"/>
      <c r="E42" s="41"/>
      <c r="F42" s="41"/>
      <c r="G42" s="42"/>
    </row>
    <row r="43" spans="1:7" s="6" customFormat="1" ht="17.25" customHeight="1">
      <c r="A43" s="7">
        <v>1</v>
      </c>
      <c r="B43" s="8" t="s">
        <v>32</v>
      </c>
      <c r="C43" s="26">
        <v>773275</v>
      </c>
      <c r="D43" s="26">
        <v>770041</v>
      </c>
      <c r="E43" s="26">
        <v>771745</v>
      </c>
      <c r="F43" s="16">
        <f>E43/C43*100</f>
        <v>99.80214024764798</v>
      </c>
      <c r="G43" s="16">
        <f>E43/D43*100</f>
        <v>100.22128691848874</v>
      </c>
    </row>
    <row r="44" spans="1:7" s="6" customFormat="1" ht="66.75" customHeight="1">
      <c r="A44" s="7">
        <v>2</v>
      </c>
      <c r="B44" s="8" t="s">
        <v>33</v>
      </c>
      <c r="C44" s="7">
        <v>5687</v>
      </c>
      <c r="D44" s="7">
        <v>1838</v>
      </c>
      <c r="E44" s="3">
        <v>2369</v>
      </c>
      <c r="F44" s="16">
        <f>E44/C44*100</f>
        <v>41.65640935466855</v>
      </c>
      <c r="G44" s="16">
        <f>E44/D44*100</f>
        <v>128.89009793253535</v>
      </c>
    </row>
    <row r="45" spans="1:7" s="6" customFormat="1" ht="22.5" customHeight="1">
      <c r="A45" s="7">
        <v>3</v>
      </c>
      <c r="B45" s="8" t="s">
        <v>34</v>
      </c>
      <c r="C45" s="7">
        <v>640</v>
      </c>
      <c r="D45" s="7">
        <v>118</v>
      </c>
      <c r="E45" s="3">
        <v>224</v>
      </c>
      <c r="F45" s="16">
        <f>E45/C45*100</f>
        <v>35</v>
      </c>
      <c r="G45" s="16">
        <f>E45/D45*100</f>
        <v>189.83050847457628</v>
      </c>
    </row>
    <row r="46" spans="1:7" ht="22.5" customHeight="1">
      <c r="A46" s="40" t="s">
        <v>27</v>
      </c>
      <c r="B46" s="41"/>
      <c r="C46" s="41"/>
      <c r="D46" s="41"/>
      <c r="E46" s="41"/>
      <c r="F46" s="41"/>
      <c r="G46" s="42"/>
    </row>
    <row r="47" spans="1:7" s="6" customFormat="1" ht="33.75" customHeight="1">
      <c r="A47" s="7">
        <v>1</v>
      </c>
      <c r="B47" s="8" t="s">
        <v>30</v>
      </c>
      <c r="C47" s="7">
        <v>459900</v>
      </c>
      <c r="D47" s="26">
        <v>114975</v>
      </c>
      <c r="E47" s="26">
        <v>114975</v>
      </c>
      <c r="F47" s="16">
        <f>E47/C47*100</f>
        <v>25</v>
      </c>
      <c r="G47" s="16">
        <f>E47/D47*100</f>
        <v>100</v>
      </c>
    </row>
    <row r="48" spans="1:7" s="6" customFormat="1" ht="36.75" customHeight="1">
      <c r="A48" s="7">
        <v>2</v>
      </c>
      <c r="B48" s="8" t="s">
        <v>31</v>
      </c>
      <c r="C48" s="7">
        <v>460656</v>
      </c>
      <c r="D48" s="26">
        <v>115164</v>
      </c>
      <c r="E48" s="26">
        <v>115164</v>
      </c>
      <c r="F48" s="16">
        <f>E48/C48*100</f>
        <v>25</v>
      </c>
      <c r="G48" s="16">
        <f>E48/D48*100</f>
        <v>100</v>
      </c>
    </row>
    <row r="49" spans="1:7" ht="38.25" customHeight="1">
      <c r="A49" s="37" t="s">
        <v>41</v>
      </c>
      <c r="B49" s="38"/>
      <c r="C49" s="38"/>
      <c r="D49" s="38"/>
      <c r="E49" s="38"/>
      <c r="F49" s="38"/>
      <c r="G49" s="39"/>
    </row>
    <row r="50" spans="1:7" s="6" customFormat="1" ht="99.75" customHeight="1">
      <c r="A50" s="7">
        <v>1</v>
      </c>
      <c r="B50" s="14" t="s">
        <v>50</v>
      </c>
      <c r="C50" s="7">
        <v>22</v>
      </c>
      <c r="D50" s="7">
        <v>22</v>
      </c>
      <c r="E50" s="5">
        <v>22</v>
      </c>
      <c r="F50" s="16">
        <f>E50/C50*100</f>
        <v>100</v>
      </c>
      <c r="G50" s="16">
        <f>E50/D50*100</f>
        <v>100</v>
      </c>
    </row>
    <row r="51" spans="1:7" s="6" customFormat="1" ht="36.75" customHeight="1">
      <c r="A51" s="7">
        <v>2</v>
      </c>
      <c r="B51" s="14" t="s">
        <v>51</v>
      </c>
      <c r="C51" s="7">
        <v>5</v>
      </c>
      <c r="D51" s="7">
        <v>5</v>
      </c>
      <c r="E51" s="3">
        <v>5</v>
      </c>
      <c r="F51" s="16">
        <f>E51/C51*100</f>
        <v>100</v>
      </c>
      <c r="G51" s="16">
        <f>E51/D51*100</f>
        <v>100</v>
      </c>
    </row>
    <row r="52" spans="1:8" s="20" customFormat="1" ht="27.75" customHeight="1">
      <c r="A52" s="43" t="s">
        <v>23</v>
      </c>
      <c r="B52" s="43"/>
      <c r="C52" s="43"/>
      <c r="D52" s="43"/>
      <c r="E52" s="43"/>
      <c r="F52" s="43"/>
      <c r="G52" s="43"/>
      <c r="H52" s="19"/>
    </row>
    <row r="53" spans="1:7" ht="15.75">
      <c r="A53" s="9"/>
      <c r="B53" s="10"/>
      <c r="C53" s="11"/>
      <c r="D53" s="11"/>
      <c r="E53" s="24"/>
      <c r="F53" s="12"/>
      <c r="G53" s="12"/>
    </row>
    <row r="54" spans="1:19" ht="15.75">
      <c r="A54" s="9"/>
      <c r="B54" s="10"/>
      <c r="C54" s="11"/>
      <c r="D54" s="11"/>
      <c r="E54" s="24"/>
      <c r="F54" s="12"/>
      <c r="G54" s="12"/>
      <c r="M54" s="36"/>
      <c r="N54" s="36"/>
      <c r="O54" s="36"/>
      <c r="P54" s="36"/>
      <c r="Q54" s="36"/>
      <c r="R54" s="36"/>
      <c r="S54" s="36"/>
    </row>
    <row r="55" ht="34.5" customHeight="1"/>
    <row r="56" ht="15.75">
      <c r="B56" s="13"/>
    </row>
  </sheetData>
  <sheetProtection/>
  <mergeCells count="22">
    <mergeCell ref="A33:G33"/>
    <mergeCell ref="M54:S54"/>
    <mergeCell ref="A36:G36"/>
    <mergeCell ref="A40:G40"/>
    <mergeCell ref="A42:G42"/>
    <mergeCell ref="A46:G46"/>
    <mergeCell ref="A49:G49"/>
    <mergeCell ref="A52:G52"/>
    <mergeCell ref="A1:G1"/>
    <mergeCell ref="F4:G4"/>
    <mergeCell ref="B4:B5"/>
    <mergeCell ref="E4:E5"/>
    <mergeCell ref="A2:G2"/>
    <mergeCell ref="A6:G6"/>
    <mergeCell ref="A18:G18"/>
    <mergeCell ref="A23:G23"/>
    <mergeCell ref="C4:D4"/>
    <mergeCell ref="A4:A5"/>
    <mergeCell ref="A27:G27"/>
    <mergeCell ref="A30:G30"/>
    <mergeCell ref="A10:G10"/>
    <mergeCell ref="A14:G14"/>
  </mergeCells>
  <hyperlinks>
    <hyperlink ref="A52" r:id="rId1" display="http://gov.mari.ru/minfin"/>
    <hyperlink ref="A52:F52" r:id="rId2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</hyperlink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4" r:id="rId3"/>
  <rowBreaks count="2" manualBreakCount="2">
    <brk id="41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Елена В. Орехова</cp:lastModifiedBy>
  <cp:lastPrinted>2022-04-18T12:24:20Z</cp:lastPrinted>
  <dcterms:created xsi:type="dcterms:W3CDTF">2006-01-10T06:15:15Z</dcterms:created>
  <dcterms:modified xsi:type="dcterms:W3CDTF">2022-04-28T13:55:50Z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